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R8" i="5" s="1"/>
  <c r="AQ8" i="5"/>
  <c r="AP8" i="5"/>
  <c r="AO8" i="5"/>
  <c r="AN8" i="5"/>
  <c r="AM8" i="5"/>
  <c r="AG8" i="5"/>
  <c r="AE8" i="5"/>
  <c r="AD8" i="5"/>
  <c r="AC8" i="5"/>
  <c r="AB8" i="5"/>
  <c r="AA8" i="5"/>
  <c r="W8" i="5"/>
  <c r="U8" i="5"/>
  <c r="T8" i="5"/>
  <c r="S8" i="5"/>
  <c r="R8" i="5"/>
  <c r="Q8" i="5"/>
  <c r="K8" i="5"/>
  <c r="I8" i="5"/>
  <c r="H8" i="5"/>
  <c r="G8" i="5"/>
  <c r="F8" i="5"/>
  <c r="E8" i="5"/>
  <c r="AF8" i="5" l="1"/>
  <c r="I13" i="5"/>
  <c r="K12" i="5"/>
  <c r="G12" i="5"/>
  <c r="F12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F14" i="5" l="1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<sst xmlns="http://schemas.openxmlformats.org/spreadsheetml/2006/main" count="78" uniqueCount="36">
  <si>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</si>
  <si>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</si>
  <si>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</si>
  <si>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</si>
  <si>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</si>
  <si>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</si>
  <si>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</si>
  <si>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</si>
  <si>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</si>
  <si>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</si>
  <si>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</si>
  <si>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</si>
  <si>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</si>
  <si>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</si>
  <si>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</si>
  <si>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</si>
  <si>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</si>
  <si>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</si>
  <si>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</si>
  <si>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</si>
  <si>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</si>
  <si>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</si>
  <si>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</si>
  <si>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</si>
  <si>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Lauri Jokinen</t>
  </si>
  <si>
    <t>1.</t>
  </si>
  <si>
    <t>LP</t>
  </si>
  <si>
    <t>23.4.2000   Loimaa</t>
  </si>
  <si>
    <t>LP Juniorit = Loimaan Palloilijat Junioripesis  (2003),  kasvattajaseura</t>
  </si>
  <si>
    <t>LP = LP Juniorit</t>
  </si>
  <si>
    <t>5.</t>
  </si>
  <si>
    <t>PöU</t>
  </si>
  <si>
    <t>PöU = Pöytyän Urheilijat  (1945)</t>
  </si>
  <si>
    <t>7.</t>
  </si>
  <si>
    <t>JoKo jun = Jokioisten Koetus juniorit  (2018)</t>
  </si>
  <si>
    <t xml:space="preserve">JoKo jun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</si>
</sst>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25</v>
      </c>
      <c r="Z4" s="1" t="s">
        <v>26</v>
      </c>
      <c r="AA4" s="12">
        <v>7</v>
      </c>
      <c r="AB4" s="12">
        <v>0</v>
      </c>
      <c r="AC4" s="12">
        <v>3</v>
      </c>
      <c r="AD4" s="12">
        <v>5</v>
      </c>
      <c r="AE4" s="12">
        <v>16</v>
      </c>
      <c r="AF4" s="66">
        <v>0.5161</v>
      </c>
      <c r="AG4" s="10">
        <v>31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3</v>
      </c>
      <c r="AR4" s="59">
        <v>0.6</v>
      </c>
      <c r="AS4" s="10">
        <v>5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25</v>
      </c>
      <c r="Z5" s="1" t="s">
        <v>26</v>
      </c>
      <c r="AA5" s="12">
        <v>4</v>
      </c>
      <c r="AB5" s="12">
        <v>0</v>
      </c>
      <c r="AC5" s="12">
        <v>0</v>
      </c>
      <c r="AD5" s="12">
        <v>2</v>
      </c>
      <c r="AE5" s="12">
        <v>6</v>
      </c>
      <c r="AF5" s="66">
        <v>0.6</v>
      </c>
      <c r="AG5" s="19">
        <v>10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59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2" t="s">
        <v>30</v>
      </c>
      <c r="Z6" s="1" t="s">
        <v>31</v>
      </c>
      <c r="AA6" s="12">
        <v>3</v>
      </c>
      <c r="AB6" s="12">
        <v>0</v>
      </c>
      <c r="AC6" s="12">
        <v>2</v>
      </c>
      <c r="AD6" s="12">
        <v>1</v>
      </c>
      <c r="AE6" s="12">
        <v>7</v>
      </c>
      <c r="AF6" s="32">
        <v>0.4375</v>
      </c>
      <c r="AG6" s="19">
        <v>16</v>
      </c>
      <c r="AH6" s="40"/>
      <c r="AI6" s="7"/>
      <c r="AJ6" s="7"/>
      <c r="AK6" s="7"/>
      <c r="AL6" s="10"/>
      <c r="AM6" s="12"/>
      <c r="AN6" s="12"/>
      <c r="AO6" s="13"/>
      <c r="AP6" s="12"/>
      <c r="AQ6" s="12"/>
      <c r="AR6" s="59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68">
        <v>2021</v>
      </c>
      <c r="Y7" s="68" t="s">
        <v>33</v>
      </c>
      <c r="Z7" s="69" t="s">
        <v>35</v>
      </c>
      <c r="AA7" s="68">
        <v>15</v>
      </c>
      <c r="AB7" s="68">
        <v>0</v>
      </c>
      <c r="AC7" s="68">
        <v>5</v>
      </c>
      <c r="AD7" s="68">
        <v>10</v>
      </c>
      <c r="AE7" s="68">
        <v>37</v>
      </c>
      <c r="AF7" s="70">
        <v>0.45679999999999998</v>
      </c>
      <c r="AG7" s="71">
        <v>81</v>
      </c>
      <c r="AH7" s="7"/>
      <c r="AI7" s="7"/>
      <c r="AJ7" s="7"/>
      <c r="AK7" s="7"/>
      <c r="AM7" s="12"/>
      <c r="AN7" s="12"/>
      <c r="AO7" s="13"/>
      <c r="AP7" s="12"/>
      <c r="AQ7" s="12"/>
      <c r="AR7" s="67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 t="shared" ref="F8:I8" si="0">SUM(F4:F7)</f>
        <v>0</v>
      </c>
      <c r="G8" s="36">
        <f t="shared" si="0"/>
        <v>0</v>
      </c>
      <c r="H8" s="36">
        <f t="shared" si="0"/>
        <v>0</v>
      </c>
      <c r="I8" s="36">
        <f t="shared" si="0"/>
        <v>0</v>
      </c>
      <c r="J8" s="37">
        <v>0</v>
      </c>
      <c r="K8" s="21">
        <f>SUM(K7:K7)</f>
        <v>0</v>
      </c>
      <c r="L8" s="18"/>
      <c r="M8" s="29"/>
      <c r="N8" s="41"/>
      <c r="O8" s="42"/>
      <c r="P8" s="10"/>
      <c r="Q8" s="36">
        <f>SUM(Q4:Q7)</f>
        <v>0</v>
      </c>
      <c r="R8" s="36">
        <f t="shared" ref="R8:U8" si="1">SUM(R4:R7)</f>
        <v>0</v>
      </c>
      <c r="S8" s="36">
        <f t="shared" si="1"/>
        <v>0</v>
      </c>
      <c r="T8" s="36">
        <f t="shared" si="1"/>
        <v>0</v>
      </c>
      <c r="U8" s="36">
        <f t="shared" si="1"/>
        <v>0</v>
      </c>
      <c r="V8" s="15">
        <v>0</v>
      </c>
      <c r="W8" s="21">
        <f>SUM(W7:W7)</f>
        <v>0</v>
      </c>
      <c r="X8" s="64" t="s">
        <v>13</v>
      </c>
      <c r="Y8" s="11"/>
      <c r="Z8" s="9"/>
      <c r="AA8" s="36">
        <f>SUM(AA4:AA7)</f>
        <v>29</v>
      </c>
      <c r="AB8" s="36">
        <f t="shared" ref="AB8:AG8" si="2">SUM(AB4:AB7)</f>
        <v>0</v>
      </c>
      <c r="AC8" s="36">
        <f t="shared" si="2"/>
        <v>10</v>
      </c>
      <c r="AD8" s="36">
        <f t="shared" si="2"/>
        <v>18</v>
      </c>
      <c r="AE8" s="36">
        <f t="shared" si="2"/>
        <v>66</v>
      </c>
      <c r="AF8" s="37">
        <f>PRODUCT(AE8/AG8)</f>
        <v>0.47826086956521741</v>
      </c>
      <c r="AG8" s="21">
        <f t="shared" si="2"/>
        <v>138</v>
      </c>
      <c r="AH8" s="18"/>
      <c r="AI8" s="29"/>
      <c r="AJ8" s="41"/>
      <c r="AK8" s="42"/>
      <c r="AL8" s="10"/>
      <c r="AM8" s="36">
        <f>SUM(AM4:AM7)</f>
        <v>1</v>
      </c>
      <c r="AN8" s="36">
        <f t="shared" ref="AN8:AQ8" si="3">SUM(AN4:AN7)</f>
        <v>0</v>
      </c>
      <c r="AO8" s="36">
        <f t="shared" si="3"/>
        <v>0</v>
      </c>
      <c r="AP8" s="36">
        <f t="shared" si="3"/>
        <v>0</v>
      </c>
      <c r="AQ8" s="36">
        <f t="shared" si="3"/>
        <v>3</v>
      </c>
      <c r="AR8" s="37">
        <f>PRODUCT(AQ8/AS8)</f>
        <v>0.6</v>
      </c>
      <c r="AS8" s="39">
        <f>SUM(AS4:AS7)</f>
        <v>5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28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29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6" t="s">
        <v>32</v>
      </c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30</v>
      </c>
      <c r="F13" s="47">
        <f>PRODUCT(AB8+AN8)</f>
        <v>0</v>
      </c>
      <c r="G13" s="47">
        <f>PRODUCT(AC8+AO8)</f>
        <v>10</v>
      </c>
      <c r="H13" s="47">
        <f>PRODUCT(AD8+AP8)</f>
        <v>18</v>
      </c>
      <c r="I13" s="47">
        <f>PRODUCT(AE8+AQ8)</f>
        <v>69</v>
      </c>
      <c r="J13" s="60">
        <f>PRODUCT(I13/K13)</f>
        <v>0.4825174825174825</v>
      </c>
      <c r="K13" s="10">
        <f>PRODUCT(AG8+AS8)</f>
        <v>143</v>
      </c>
      <c r="L13" s="53">
        <f>PRODUCT((F13+G13)/E13)</f>
        <v>0.33333333333333331</v>
      </c>
      <c r="M13" s="53">
        <f>PRODUCT(H13/E13)</f>
        <v>0.6</v>
      </c>
      <c r="N13" s="53">
        <f>PRODUCT((F13+G13+H13)/E13)</f>
        <v>0.93333333333333335</v>
      </c>
      <c r="O13" s="53">
        <f>PRODUCT(I13/E13)</f>
        <v>2.2999999999999998</v>
      </c>
      <c r="Q13" s="17"/>
      <c r="R13" s="17"/>
      <c r="S13" s="16"/>
      <c r="T13" s="54" t="s">
        <v>34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30</v>
      </c>
      <c r="F14" s="47">
        <f t="shared" ref="F14:I14" si="4">SUM(F11:F13)</f>
        <v>0</v>
      </c>
      <c r="G14" s="47">
        <f t="shared" si="4"/>
        <v>10</v>
      </c>
      <c r="H14" s="47">
        <f t="shared" si="4"/>
        <v>18</v>
      </c>
      <c r="I14" s="47">
        <f t="shared" si="4"/>
        <v>69</v>
      </c>
      <c r="J14" s="60">
        <f>PRODUCT(I14/K14)</f>
        <v>0.4825174825174825</v>
      </c>
      <c r="K14" s="16">
        <f>SUM(K11:K13)</f>
        <v>143</v>
      </c>
      <c r="L14" s="53">
        <f>PRODUCT((F14+G14)/E14)</f>
        <v>0.33333333333333331</v>
      </c>
      <c r="M14" s="53">
        <f>PRODUCT(H14/E14)</f>
        <v>0.6</v>
      </c>
      <c r="N14" s="53">
        <f>PRODUCT((F14+G14+H14)/E14)</f>
        <v>0.93333333333333335</v>
      </c>
      <c r="O14" s="53">
        <f>PRODUCT(I14/E14)</f>
        <v>2.2999999999999998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38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2:38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2:38" x14ac:dyDescent="0.25"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</row>
    <row r="191" spans="12:38" x14ac:dyDescent="0.25"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</row>
    <row r="192" spans="12:38" x14ac:dyDescent="0.25"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</row>
    <row r="193" spans="18:36" x14ac:dyDescent="0.25"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</row>
    <row r="194" spans="18:36" x14ac:dyDescent="0.25"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</row>
    <row r="195" spans="18:36" x14ac:dyDescent="0.25"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</row>
    <row r="196" spans="18:36" x14ac:dyDescent="0.25"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</row>
    <row r="197" spans="18:36" x14ac:dyDescent="0.25"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</row>
    <row r="198" spans="18:36" x14ac:dyDescent="0.25"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</row>
    <row r="199" spans="18:36" x14ac:dyDescent="0.25"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</row>
    <row r="200" spans="18:36" x14ac:dyDescent="0.25"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</row>
    <row r="201" spans="18:36" x14ac:dyDescent="0.25"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</row>
    <row r="202" spans="18:36" x14ac:dyDescent="0.25"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</row>
    <row r="203" spans="18:36" x14ac:dyDescent="0.25"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</row>
    <row r="204" spans="18:36" x14ac:dyDescent="0.25"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</row>
    <row r="205" spans="18:36" x14ac:dyDescent="0.25"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</row>
    <row r="206" spans="18:36" x14ac:dyDescent="0.25"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</row>
    <row r="207" spans="18:36" x14ac:dyDescent="0.25"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</row>
    <row r="208" spans="18:36" x14ac:dyDescent="0.25"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</row>
    <row r="209" spans="20:36" x14ac:dyDescent="0.25"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</row>
    <row r="210" spans="20:36" x14ac:dyDescent="0.25"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</row>
    <row r="211" spans="20:36" x14ac:dyDescent="0.25"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</row>
  </sheetData>
  <sortState ref="X6:AI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2021-09-04T14:15:06Z</dcterms:modified>
</cp:coreProperties>
</file>